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olo TCO Au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€ #,##0.00"/>
    <numFmt numFmtId="165" formatCode="0.0"/>
  </numFmts>
  <fonts count="9">
    <font>
      <name val="Calibri"/>
      <family val="2"/>
      <color theme="1"/>
      <sz val="11"/>
      <scheme val="minor"/>
    </font>
    <font>
      <name val="Segoe UI"/>
      <b val="1"/>
      <color rgb="00FFFFFF"/>
      <sz val="16"/>
    </font>
    <font>
      <name val="Segoe UI"/>
      <i val="1"/>
      <color rgb="00D5E8D4"/>
      <sz val="10"/>
    </font>
    <font>
      <name val="Segoe UI"/>
      <b val="1"/>
      <color rgb="001E4B38"/>
      <sz val="12"/>
    </font>
    <font>
      <name val="Segoe UI"/>
      <color rgb="00000000"/>
      <sz val="11"/>
    </font>
    <font>
      <name val="Segoe UI"/>
      <b val="1"/>
      <color rgb="001A237E"/>
      <sz val="11"/>
    </font>
    <font>
      <name val="Segoe UI"/>
      <b val="1"/>
      <color rgb="001E4B38"/>
      <sz val="11"/>
    </font>
    <font>
      <name val="Segoe UI"/>
      <b val="1"/>
      <color rgb="00000000"/>
      <sz val="11"/>
    </font>
    <font>
      <name val="Segoe UI"/>
      <b val="1"/>
      <color rgb="00FFFFFF"/>
      <sz val="13"/>
    </font>
  </fonts>
  <fills count="8">
    <fill>
      <patternFill/>
    </fill>
    <fill>
      <patternFill patternType="gray125"/>
    </fill>
    <fill>
      <patternFill patternType="solid">
        <fgColor rgb="001E4B38"/>
        <bgColor rgb="001E4B38"/>
      </patternFill>
    </fill>
    <fill>
      <patternFill patternType="solid">
        <fgColor rgb="00E8F2ED"/>
        <bgColor rgb="00E8F2ED"/>
      </patternFill>
    </fill>
    <fill>
      <patternFill patternType="solid">
        <fgColor rgb="00F4F9F6"/>
        <bgColor rgb="00F4F9F6"/>
      </patternFill>
    </fill>
    <fill>
      <patternFill patternType="solid">
        <fgColor rgb="00FFFDE7"/>
        <bgColor rgb="00FFFDE7"/>
      </patternFill>
    </fill>
    <fill>
      <patternFill patternType="solid">
        <fgColor rgb="00D5E8D4"/>
        <bgColor rgb="00D5E8D4"/>
      </patternFill>
    </fill>
    <fill>
      <patternFill patternType="solid">
        <fgColor rgb="002E7D32"/>
        <bgColor rgb="002E7D32"/>
      </patternFill>
    </fill>
  </fills>
  <borders count="4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 style="thin">
        <color rgb="00FFD54F"/>
      </left>
      <right style="thin">
        <color rgb="00FFD54F"/>
      </right>
      <top style="thin">
        <color rgb="00FFD54F"/>
      </top>
      <bottom style="thin">
        <color rgb="00FFD54F"/>
      </bottom>
    </border>
    <border>
      <top style="thin">
        <color rgb="00CCCCCC"/>
      </top>
      <bottom style="double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4" borderId="1" applyAlignment="1" pivotButton="0" quotePrefix="0" xfId="0">
      <alignment horizontal="left" vertical="center"/>
    </xf>
    <xf numFmtId="164" fontId="5" fillId="5" borderId="2" applyAlignment="1" pivotButton="0" quotePrefix="0" xfId="0">
      <alignment horizontal="right" vertical="center"/>
    </xf>
    <xf numFmtId="3" fontId="5" fillId="5" borderId="2" applyAlignment="1" pivotButton="0" quotePrefix="0" xfId="0">
      <alignment horizontal="right" vertical="center"/>
    </xf>
    <xf numFmtId="10" fontId="5" fillId="5" borderId="2" applyAlignment="1" pivotButton="0" quotePrefix="0" xfId="0">
      <alignment horizontal="right" vertical="center"/>
    </xf>
    <xf numFmtId="165" fontId="5" fillId="5" borderId="2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0" fontId="7" fillId="6" borderId="1" applyAlignment="1" pivotButton="0" quotePrefix="0" xfId="0">
      <alignment horizontal="left" vertical="center"/>
    </xf>
    <xf numFmtId="164" fontId="7" fillId="6" borderId="3" applyAlignment="1" pivotButton="0" quotePrefix="0" xfId="0">
      <alignment horizontal="right" vertical="center"/>
    </xf>
    <xf numFmtId="0" fontId="8" fillId="7" borderId="1" applyAlignment="1" pivotButton="0" quotePrefix="0" xfId="0">
      <alignment horizontal="left" vertical="center"/>
    </xf>
    <xf numFmtId="164" fontId="8" fillId="7" borderId="3" applyAlignment="1" pivotButton="0" quotePrefix="0" xfId="0">
      <alignment horizontal="right" vertical="center"/>
    </xf>
    <xf numFmtId="0" fontId="7" fillId="4" borderId="1" applyAlignment="1" pivotButton="0" quotePrefix="0" xfId="0">
      <alignment horizontal="left" vertical="center"/>
    </xf>
    <xf numFmtId="10" fontId="7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Segoe UI"/>
        <b val="1"/>
        <color rgb="002E7D32"/>
      </font>
      <fill>
        <patternFill patternType="solid">
          <fgColor rgb="00C8E6C9"/>
          <bgColor rgb="00C8E6C9"/>
        </patternFill>
      </fill>
    </dxf>
    <dxf>
      <font>
        <name val="Segoe UI"/>
        <b val="1"/>
        <color rgb="00F57F17"/>
      </font>
      <fill>
        <patternFill patternType="solid">
          <fgColor rgb="00FFF59D"/>
          <bgColor rgb="00FFF59D"/>
        </patternFill>
      </fill>
    </dxf>
    <dxf>
      <font>
        <name val="Segoe UI"/>
        <b val="1"/>
        <color rgb="00C62828"/>
      </font>
      <fill>
        <patternFill patternType="solid">
          <fgColor rgb="00FFCDD2"/>
          <bgColor rgb="00FFCD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showGridLines="1" workbookViewId="0">
      <selection activeCell="A1" sqref="A1"/>
    </sheetView>
  </sheetViews>
  <sheetFormatPr baseColWidth="8" defaultRowHeight="15"/>
  <cols>
    <col width="62" customWidth="1" min="1" max="1"/>
    <col width="28" customWidth="1" min="2" max="2"/>
    <col width="4" customWidth="1" min="3" max="3"/>
    <col width="4" customWidth="1" min="4" max="4"/>
    <col width="4" customWidth="1" min="5" max="5"/>
  </cols>
  <sheetData>
    <row r="1" ht="28" customHeight="1">
      <c r="A1" s="1" t="inlineStr">
        <is>
          <t>CALCOLATORE TCO AUTO &amp; COSTO REALE MENSILE</t>
        </is>
      </c>
    </row>
    <row r="2" ht="18" customHeight="1">
      <c r="A2" s="2" t="inlineStr">
        <is>
          <t>Tool ufficiale di La Busta Budget — www.labustabudget.it</t>
        </is>
      </c>
    </row>
    <row r="3" ht="12" customHeight="1"/>
    <row r="4" ht="24" customHeight="1">
      <c r="A4" s="3" t="inlineStr">
        <is>
          <t>1. DATI DI ACQUISTO E FINANZIAMENTO (Input Utente)</t>
        </is>
      </c>
    </row>
    <row r="5" ht="20" customHeight="1">
      <c r="A5" s="4" t="inlineStr">
        <is>
          <t>Prezzo di listino / Acquisto (€)</t>
        </is>
      </c>
      <c r="B5" s="5" t="n">
        <v>20000</v>
      </c>
    </row>
    <row r="6" ht="20" customHeight="1">
      <c r="A6" s="4" t="inlineStr">
        <is>
          <t>Anticipo versato (€)</t>
        </is>
      </c>
      <c r="B6" s="5" t="n">
        <v>5000</v>
      </c>
    </row>
    <row r="7" ht="20" customHeight="1">
      <c r="A7" s="4" t="inlineStr">
        <is>
          <t>Anni di possesso previsti (es. 5)</t>
        </is>
      </c>
      <c r="B7" s="6" t="n">
        <v>5</v>
      </c>
    </row>
    <row r="8" ht="20" customHeight="1">
      <c r="A8" s="4" t="inlineStr">
        <is>
          <t>Valore residuo stimato a fine periodo (€)</t>
        </is>
      </c>
      <c r="B8" s="5" t="n">
        <v>8500</v>
      </c>
    </row>
    <row r="9" ht="20" customHeight="1">
      <c r="A9" s="4" t="inlineStr">
        <is>
          <t>Tasso TAEG del finanziamento (%)</t>
        </is>
      </c>
      <c r="B9" s="7" t="n">
        <v>0.08599999999999999</v>
      </c>
    </row>
    <row r="10" ht="20" customHeight="1">
      <c r="A10" s="4" t="inlineStr">
        <is>
          <t>Rata mensile dichiarata dalla concessionaria (€)</t>
        </is>
      </c>
      <c r="B10" s="5" t="n">
        <v>257.5</v>
      </c>
    </row>
    <row r="12" ht="24" customHeight="1">
      <c r="A12" s="3" t="inlineStr">
        <is>
          <t>2. COSTI DI GESTIONE FISSI E VARIABILI (Input Utente)</t>
        </is>
      </c>
    </row>
    <row r="13" ht="20" customHeight="1">
      <c r="A13" s="4" t="inlineStr">
        <is>
          <t>Assicurazione annua (RCA + Garanzie) (€/anno)</t>
        </is>
      </c>
      <c r="B13" s="5" t="n">
        <v>700</v>
      </c>
    </row>
    <row r="14" ht="20" customHeight="1">
      <c r="A14" s="4" t="inlineStr">
        <is>
          <t>Bollo auto annuo (€/anno)</t>
        </is>
      </c>
      <c r="B14" s="5" t="n">
        <v>200</v>
      </c>
    </row>
    <row r="15" ht="20" customHeight="1">
      <c r="A15" s="4" t="inlineStr">
        <is>
          <t>Chilometri percorsi all'anno (es. 15.000)</t>
        </is>
      </c>
      <c r="B15" s="6" t="n">
        <v>15000</v>
      </c>
    </row>
    <row r="16" ht="20" customHeight="1">
      <c r="A16" s="4" t="inlineStr">
        <is>
          <t>Consumo medio (km/litro)</t>
        </is>
      </c>
      <c r="B16" s="8" t="n">
        <v>15</v>
      </c>
    </row>
    <row r="17" ht="20" customHeight="1">
      <c r="A17" s="4" t="inlineStr">
        <is>
          <t>Costo carburante al litro (€/litro)</t>
        </is>
      </c>
      <c r="B17" s="5" t="n">
        <v>1.8</v>
      </c>
    </row>
    <row r="18" ht="20" customHeight="1">
      <c r="A18" s="4" t="inlineStr">
        <is>
          <t>Manutenzione ordinaria / Tagliando annuo (€/anno)</t>
        </is>
      </c>
      <c r="B18" s="5" t="n">
        <v>300</v>
      </c>
    </row>
    <row r="19" ht="20" customHeight="1">
      <c r="A19" s="4" t="inlineStr">
        <is>
          <t>Costo cambio pneumatici (totale su periodo) (€)</t>
        </is>
      </c>
      <c r="B19" s="5" t="n">
        <v>1000</v>
      </c>
    </row>
    <row r="20" ht="20" customHeight="1">
      <c r="A20" s="4" t="inlineStr">
        <is>
          <t>Fondo imprevisti / Manutenzione straordinaria annua (€/anno)</t>
        </is>
      </c>
      <c r="B20" s="5" t="n">
        <v>240</v>
      </c>
    </row>
    <row r="22" ht="24" customHeight="1">
      <c r="A22" s="3" t="inlineStr">
        <is>
          <t>3. MATRICE DEI RISULTATI (Calcolata)</t>
        </is>
      </c>
    </row>
    <row r="23" ht="20" customHeight="1">
      <c r="A23" s="4" t="inlineStr">
        <is>
          <t>Svalutazione Totale</t>
        </is>
      </c>
      <c r="B23" s="9">
        <f>B5-B8</f>
        <v/>
      </c>
    </row>
    <row r="24" ht="20" customHeight="1">
      <c r="A24" s="4" t="inlineStr">
        <is>
          <t>Costo Carburante Annuo</t>
        </is>
      </c>
      <c r="B24" s="9">
        <f>(B15/B16)*B17</f>
        <v/>
      </c>
    </row>
    <row r="25" ht="20" customHeight="1">
      <c r="A25" s="4" t="inlineStr">
        <is>
          <t>Interessi Finanziamento Totali (Stima)</t>
        </is>
      </c>
      <c r="B25" s="9">
        <f>(B10*12*B7)-(B5-B6)</f>
        <v/>
      </c>
    </row>
    <row r="26" ht="24" customHeight="1">
      <c r="A26" s="10" t="inlineStr">
        <is>
          <t>TOTALE TCO SU PERIODO (5 ANNI)</t>
        </is>
      </c>
      <c r="B26" s="11">
        <f>B23+B25+(B13*B7)+(B14*B7)+(B24*B7)+(B18*B7)+B19+(B20*B7)</f>
        <v/>
      </c>
    </row>
    <row r="27" ht="24" customHeight="1">
      <c r="A27" s="12" t="inlineStr">
        <is>
          <t>TCO MENSILE REALE</t>
        </is>
      </c>
      <c r="B27" s="13">
        <f>B26/(B7*12)</f>
        <v/>
      </c>
    </row>
    <row r="28" ht="20" customHeight="1">
      <c r="A28" s="4" t="inlineStr">
        <is>
          <t>DIFFERENZA RATA vs TCO MENSILE</t>
        </is>
      </c>
      <c r="B28" s="9">
        <f>B27-B10</f>
        <v/>
      </c>
    </row>
    <row r="30" ht="24" customHeight="1">
      <c r="A30" s="3" t="inlineStr">
        <is>
          <t>4. VERIFICA SOSTENIBILITÀ (Regola del 10-15% del Reddito)</t>
        </is>
      </c>
    </row>
    <row r="31" ht="22" customHeight="1">
      <c r="A31" s="14" t="inlineStr">
        <is>
          <t>Reddito Netto Mensile Familiare (€)</t>
        </is>
      </c>
      <c r="B31" s="5" t="n">
        <v>2800</v>
      </c>
    </row>
    <row r="32" ht="22" customHeight="1">
      <c r="A32" s="14" t="inlineStr">
        <is>
          <t>% Impatto del TCO Mensile sul Reddito</t>
        </is>
      </c>
      <c r="B32" s="15">
        <f>B27/B31</f>
        <v/>
      </c>
    </row>
    <row r="33" ht="24" customHeight="1">
      <c r="A33" s="14" t="inlineStr">
        <is>
          <t>Esito Valutazione Sostenibilità</t>
        </is>
      </c>
      <c r="B33" s="16">
        <f>IF(B32&lt;=0.12, "Sostenibile 👍", IF(B32&lt;=0.15, "Al limite ⚠️", "Attenzione: Fuori Budget 🚨"))</f>
        <v/>
      </c>
    </row>
  </sheetData>
  <mergeCells count="6">
    <mergeCell ref="A30:E30"/>
    <mergeCell ref="A12:E12"/>
    <mergeCell ref="A4:E4"/>
    <mergeCell ref="A2:E2"/>
    <mergeCell ref="A1:E1"/>
    <mergeCell ref="A22:E22"/>
  </mergeCells>
  <conditionalFormatting sqref="B32">
    <cfRule type="cellIs" priority="1" operator="lessThanOrEqual" dxfId="0">
      <formula>0.12</formula>
    </cfRule>
    <cfRule type="cellIs" priority="2" operator="between" dxfId="1">
      <formula>0.1201</formula>
      <formula>0.15</formula>
    </cfRule>
    <cfRule type="cellIs" priority="3" operator="greaterThan" dxfId="2">
      <formula>0.15</formula>
    </cfRule>
  </conditionalFormatting>
  <conditionalFormatting sqref="B33">
    <cfRule type="cellIs" priority="4" operator="equal" dxfId="0">
      <formula>"Sostenibile 👍"</formula>
    </cfRule>
    <cfRule type="cellIs" priority="5" operator="equal" dxfId="1">
      <formula>"Al limite ⚠️"</formula>
    </cfRule>
    <cfRule type="cellIs" priority="6" operator="equal" dxfId="2">
      <formula>"Attenzione: Fuori Budget 🚨"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2026-09-26T15:30:21Z</dcterms:created>
  <dcterms:modified xsi:type="dcterms:W3CDTF">2026-09-26T15:30:21Z</dcterms:modified>
</cp:coreProperties>
</file>